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授業\統計処理\演習\"/>
    </mc:Choice>
  </mc:AlternateContent>
  <xr:revisionPtr revIDLastSave="0" documentId="13_ncr:1_{20C9D4CB-000F-46F0-B02C-8672027EE857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P.73 営業成績" sheetId="2" r:id="rId1"/>
    <sheet name="P.74 問1" sheetId="3" r:id="rId2"/>
    <sheet name="Ｐ.78 問3" sheetId="6" r:id="rId3"/>
    <sheet name="P.167 水ポンプ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2" l="1"/>
  <c r="D3" i="2"/>
  <c r="F15" i="2" s="1"/>
  <c r="D4" i="2"/>
  <c r="D5" i="2"/>
  <c r="D6" i="2"/>
  <c r="D7" i="2"/>
  <c r="D8" i="2"/>
  <c r="D9" i="2"/>
  <c r="D10" i="2"/>
  <c r="D11" i="2"/>
  <c r="D12" i="2"/>
  <c r="D13" i="2"/>
  <c r="D16" i="2" s="1"/>
  <c r="D15" i="2" l="1"/>
  <c r="D18" i="2" s="1"/>
  <c r="D17" i="2"/>
  <c r="D20" i="2" l="1"/>
  <c r="C20" i="2"/>
  <c r="D19" i="2"/>
</calcChain>
</file>

<file path=xl/sharedStrings.xml><?xml version="1.0" encoding="utf-8"?>
<sst xmlns="http://schemas.openxmlformats.org/spreadsheetml/2006/main" count="29" uniqueCount="29">
  <si>
    <t>標本平均</t>
    <rPh sb="0" eb="2">
      <t>ヒョウホン</t>
    </rPh>
    <rPh sb="2" eb="4">
      <t>ヘイキン</t>
    </rPh>
    <phoneticPr fontId="1"/>
  </si>
  <si>
    <t>標本分散</t>
    <rPh sb="0" eb="2">
      <t>ヒョウホン</t>
    </rPh>
    <rPh sb="2" eb="4">
      <t>ブンサン</t>
    </rPh>
    <phoneticPr fontId="1"/>
  </si>
  <si>
    <t>自由度</t>
    <rPh sb="0" eb="3">
      <t>ジユウド</t>
    </rPh>
    <phoneticPr fontId="1"/>
  </si>
  <si>
    <t>月</t>
    <rPh sb="0" eb="1">
      <t>ツキ</t>
    </rPh>
    <phoneticPr fontId="1"/>
  </si>
  <si>
    <t>A</t>
    <phoneticPr fontId="1"/>
  </si>
  <si>
    <t>B</t>
    <phoneticPr fontId="1"/>
  </si>
  <si>
    <t>X=B-A</t>
    <phoneticPr fontId="1"/>
  </si>
  <si>
    <t>標本標準偏差</t>
    <rPh sb="0" eb="2">
      <t>ヒョウホン</t>
    </rPh>
    <rPh sb="2" eb="4">
      <t>ヒョウジュン</t>
    </rPh>
    <rPh sb="4" eb="6">
      <t>ヘンサ</t>
    </rPh>
    <phoneticPr fontId="1"/>
  </si>
  <si>
    <t>t</t>
    <phoneticPr fontId="1"/>
  </si>
  <si>
    <t>刺激前</t>
    <rPh sb="0" eb="2">
      <t>シゲキ</t>
    </rPh>
    <rPh sb="2" eb="3">
      <t>ゼン</t>
    </rPh>
    <phoneticPr fontId="1"/>
  </si>
  <si>
    <t>刺激後</t>
    <rPh sb="0" eb="2">
      <t>シゲキ</t>
    </rPh>
    <rPh sb="2" eb="3">
      <t>ゴ</t>
    </rPh>
    <phoneticPr fontId="1"/>
  </si>
  <si>
    <t>t-検定 : 一対の標本による平均の検定ツールを使ってみましょう</t>
    <rPh sb="24" eb="25">
      <t>ツカ</t>
    </rPh>
    <phoneticPr fontId="1"/>
  </si>
  <si>
    <t>t-検定 : 一対の標本による平均の検定ツールを使うと簡単です</t>
    <rPh sb="24" eb="25">
      <t>ツカ</t>
    </rPh>
    <rPh sb="27" eb="29">
      <t>カンタン</t>
    </rPh>
    <phoneticPr fontId="1"/>
  </si>
  <si>
    <t>水ポンプの効率（％）</t>
    <rPh sb="0" eb="1">
      <t>ミズ</t>
    </rPh>
    <rPh sb="5" eb="7">
      <t>コウリツ</t>
    </rPh>
    <phoneticPr fontId="1"/>
  </si>
  <si>
    <t>試作</t>
    <rPh sb="0" eb="2">
      <t>シサク</t>
    </rPh>
    <phoneticPr fontId="1"/>
  </si>
  <si>
    <t>量産</t>
    <rPh sb="0" eb="2">
      <t>リョウサン</t>
    </rPh>
    <phoneticPr fontId="1"/>
  </si>
  <si>
    <t>=D15*SQRT(COUNT(D2:D13))/D16</t>
    <phoneticPr fontId="1"/>
  </si>
  <si>
    <t>=COUNT(D2:D13)-1</t>
    <phoneticPr fontId="1"/>
  </si>
  <si>
    <t>　　t-検定 : 「分散が等しくないと仮定した２標本による検定」を行なう。</t>
    <rPh sb="33" eb="34">
      <t>オコ</t>
    </rPh>
    <phoneticPr fontId="1"/>
  </si>
  <si>
    <t>分析ツールを用いた手順</t>
    <rPh sb="0" eb="2">
      <t>ブンセキ</t>
    </rPh>
    <rPh sb="6" eb="7">
      <t>モチ</t>
    </rPh>
    <rPh sb="9" eb="11">
      <t>テジュン</t>
    </rPh>
    <phoneticPr fontId="1"/>
  </si>
  <si>
    <t>P群</t>
    <rPh sb="1" eb="2">
      <t>グン</t>
    </rPh>
    <phoneticPr fontId="1"/>
  </si>
  <si>
    <t>Ｑ群</t>
    <rPh sb="1" eb="2">
      <t>グン</t>
    </rPh>
    <phoneticPr fontId="1"/>
  </si>
  <si>
    <t>=T.INV.2T(0.05,D17)</t>
    <phoneticPr fontId="1"/>
  </si>
  <si>
    <t>T.INV2T関数の詳細はこちら。</t>
  </si>
  <si>
    <t>T.DIST.2T関数の詳細はこちら。</t>
  </si>
  <si>
    <t>=T.DIST.2T(D18,D17)</t>
    <phoneticPr fontId="1"/>
  </si>
  <si>
    <t>=STDEV.S(D2:D13)</t>
    <phoneticPr fontId="1"/>
  </si>
  <si>
    <t>t-検定 : 分散が等しくないと仮定した２標本による検定を使ってみましょう。</t>
    <rPh sb="10" eb="11">
      <t>ヒト</t>
    </rPh>
    <rPh sb="29" eb="30">
      <t>ツカ</t>
    </rPh>
    <phoneticPr fontId="1"/>
  </si>
  <si>
    <r>
      <rPr>
        <i/>
        <sz val="11"/>
        <rFont val="ＭＳ Ｐゴシック"/>
        <family val="3"/>
        <charset val="128"/>
      </rPr>
      <t>t</t>
    </r>
    <r>
      <rPr>
        <vertAlign val="subscript"/>
        <sz val="11"/>
        <rFont val="ＭＳ Ｐゴシック"/>
        <family val="3"/>
        <charset val="128"/>
      </rPr>
      <t>0.05</t>
    </r>
    <r>
      <rPr>
        <sz val="11"/>
        <rFont val="ＭＳ Ｐゴシック"/>
        <family val="3"/>
        <charset val="128"/>
      </rPr>
      <t>(11)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</si>
</sst>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i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0" applyNumberFormat="1">
      <alignment vertical="center"/>
    </xf>
    <xf numFmtId="0" fontId="0" fillId="0" borderId="0" xfId="0" quotePrefix="1">
      <alignment vertical="center"/>
    </xf>
    <xf numFmtId="0" fontId="0" fillId="0" borderId="0" xfId="0" applyFill="1" applyBorder="1" applyAlignment="1">
      <alignment vertical="center"/>
    </xf>
    <xf numFmtId="0" fontId="2" fillId="0" borderId="0" xfId="1" applyAlignment="1" applyProtection="1">
      <alignment vertical="center"/>
    </xf>
    <xf numFmtId="0" fontId="3" fillId="0" borderId="0" xfId="0" applyFont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upport.microsoft.com/ja-jp/office/t-dist-2t-%E9%96%A2%E6%95%B0-198e9340-e360-4230-bd21-f52f22ff5c28" TargetMode="External"/><Relationship Id="rId1" Type="http://schemas.openxmlformats.org/officeDocument/2006/relationships/hyperlink" Target="https://support.microsoft.com/ja-jp/office/t-inv-2t-%E9%96%A2%E6%95%B0-ce72ea19-ec6c-4be7-bed2-b9baf2264f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/>
  </sheetViews>
  <sheetFormatPr defaultRowHeight="13"/>
  <sheetData>
    <row r="1" spans="1:6">
      <c r="A1" s="1" t="s">
        <v>3</v>
      </c>
      <c r="B1" s="1" t="s">
        <v>4</v>
      </c>
      <c r="C1" s="1" t="s">
        <v>5</v>
      </c>
      <c r="D1" s="1" t="s">
        <v>6</v>
      </c>
    </row>
    <row r="2" spans="1:6">
      <c r="A2">
        <v>1</v>
      </c>
      <c r="B2">
        <v>122</v>
      </c>
      <c r="C2">
        <v>126</v>
      </c>
      <c r="D2">
        <f>C2-B2</f>
        <v>4</v>
      </c>
    </row>
    <row r="3" spans="1:6">
      <c r="A3">
        <v>2</v>
      </c>
      <c r="B3">
        <v>126</v>
      </c>
      <c r="C3">
        <v>125</v>
      </c>
      <c r="D3">
        <f t="shared" ref="D3:D13" si="0">C3-B3</f>
        <v>-1</v>
      </c>
    </row>
    <row r="4" spans="1:6">
      <c r="A4">
        <v>3</v>
      </c>
      <c r="B4">
        <v>185</v>
      </c>
      <c r="C4">
        <v>195</v>
      </c>
      <c r="D4">
        <f t="shared" si="0"/>
        <v>10</v>
      </c>
    </row>
    <row r="5" spans="1:6">
      <c r="A5">
        <v>4</v>
      </c>
      <c r="B5">
        <v>161</v>
      </c>
      <c r="C5">
        <v>167</v>
      </c>
      <c r="D5">
        <f t="shared" si="0"/>
        <v>6</v>
      </c>
    </row>
    <row r="6" spans="1:6">
      <c r="A6">
        <v>5</v>
      </c>
      <c r="B6">
        <v>149</v>
      </c>
      <c r="C6">
        <v>152</v>
      </c>
      <c r="D6">
        <f t="shared" si="0"/>
        <v>3</v>
      </c>
    </row>
    <row r="7" spans="1:6">
      <c r="A7">
        <v>6</v>
      </c>
      <c r="B7">
        <v>152</v>
      </c>
      <c r="C7">
        <v>150</v>
      </c>
      <c r="D7">
        <f t="shared" si="0"/>
        <v>-2</v>
      </c>
    </row>
    <row r="8" spans="1:6">
      <c r="A8">
        <v>7</v>
      </c>
      <c r="B8">
        <v>131</v>
      </c>
      <c r="C8">
        <v>140</v>
      </c>
      <c r="D8">
        <f t="shared" si="0"/>
        <v>9</v>
      </c>
    </row>
    <row r="9" spans="1:6">
      <c r="A9">
        <v>8</v>
      </c>
      <c r="B9">
        <v>117</v>
      </c>
      <c r="C9">
        <v>116</v>
      </c>
      <c r="D9">
        <f t="shared" si="0"/>
        <v>-1</v>
      </c>
    </row>
    <row r="10" spans="1:6">
      <c r="A10">
        <v>9</v>
      </c>
      <c r="B10">
        <v>145</v>
      </c>
      <c r="C10">
        <v>149</v>
      </c>
      <c r="D10">
        <f t="shared" si="0"/>
        <v>4</v>
      </c>
    </row>
    <row r="11" spans="1:6">
      <c r="A11">
        <v>10</v>
      </c>
      <c r="B11">
        <v>161</v>
      </c>
      <c r="C11">
        <v>168</v>
      </c>
      <c r="D11">
        <f t="shared" si="0"/>
        <v>7</v>
      </c>
    </row>
    <row r="12" spans="1:6">
      <c r="A12">
        <v>11</v>
      </c>
      <c r="B12">
        <v>151</v>
      </c>
      <c r="C12">
        <v>150</v>
      </c>
      <c r="D12">
        <f t="shared" si="0"/>
        <v>-1</v>
      </c>
    </row>
    <row r="13" spans="1:6">
      <c r="A13">
        <v>12</v>
      </c>
      <c r="B13">
        <v>143</v>
      </c>
      <c r="C13">
        <v>150</v>
      </c>
      <c r="D13">
        <f t="shared" si="0"/>
        <v>7</v>
      </c>
    </row>
    <row r="15" spans="1:6">
      <c r="C15" s="2" t="s">
        <v>0</v>
      </c>
      <c r="D15">
        <f>AVERAGE(D2:D13)</f>
        <v>3.75</v>
      </c>
      <c r="E15" t="s">
        <v>1</v>
      </c>
      <c r="F15">
        <f>_xlfn.VAR.S(D2:D13)</f>
        <v>17.65909090909091</v>
      </c>
    </row>
    <row r="16" spans="1:6">
      <c r="C16" s="2" t="s">
        <v>7</v>
      </c>
      <c r="D16">
        <f>_xlfn.STDEV.S(D2:D13)</f>
        <v>4.2022721126898617</v>
      </c>
      <c r="E16" s="4" t="s">
        <v>26</v>
      </c>
    </row>
    <row r="17" spans="1:9">
      <c r="C17" s="2" t="s">
        <v>2</v>
      </c>
      <c r="D17">
        <f>COUNT(D2:D13)-1</f>
        <v>11</v>
      </c>
      <c r="E17" s="4" t="s">
        <v>17</v>
      </c>
    </row>
    <row r="18" spans="1:9">
      <c r="C18" s="7" t="s">
        <v>8</v>
      </c>
      <c r="D18">
        <f>D15*SQRT(COUNT(D2:D13))/D16</f>
        <v>3.0912755548453701</v>
      </c>
      <c r="E18" s="4" t="s">
        <v>16</v>
      </c>
    </row>
    <row r="19" spans="1:9" ht="16">
      <c r="C19" s="2" t="s">
        <v>28</v>
      </c>
      <c r="D19">
        <f>_xlfn.T.INV.2T(0.05,D17)</f>
        <v>2.2009851600916384</v>
      </c>
      <c r="E19" s="4" t="s">
        <v>22</v>
      </c>
      <c r="I19" s="6" t="s">
        <v>23</v>
      </c>
    </row>
    <row r="20" spans="1:9">
      <c r="C20" s="2" t="str">
        <f>"P(|t|&gt;" &amp; TEXT(D18,"#.###") &amp; ")"</f>
        <v>P(|t|&gt;3.091)</v>
      </c>
      <c r="D20">
        <f>_xlfn.T.DIST.2T(D18,D17)</f>
        <v>1.026267673806823E-2</v>
      </c>
      <c r="E20" s="4" t="s">
        <v>25</v>
      </c>
      <c r="I20" s="6" t="s">
        <v>24</v>
      </c>
    </row>
    <row r="22" spans="1:9">
      <c r="A22" t="s">
        <v>12</v>
      </c>
    </row>
  </sheetData>
  <phoneticPr fontId="1"/>
  <hyperlinks>
    <hyperlink ref="I19" r:id="rId1" xr:uid="{00000000-0004-0000-0000-000000000000}"/>
    <hyperlink ref="I20" r:id="rId2" xr:uid="{00000000-0004-0000-0000-000001000000}"/>
  </hyperlinks>
  <pageMargins left="0.78700000000000003" right="0.78700000000000003" top="0.98399999999999999" bottom="0.98399999999999999" header="0.51200000000000001" footer="0.51200000000000001"/>
  <pageSetup paperSize="9" orientation="portrait" verticalDpi="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/>
  </sheetViews>
  <sheetFormatPr defaultRowHeight="13"/>
  <sheetData>
    <row r="1" spans="1:2">
      <c r="A1" s="1" t="s">
        <v>9</v>
      </c>
      <c r="B1" s="1" t="s">
        <v>10</v>
      </c>
    </row>
    <row r="2" spans="1:2">
      <c r="A2">
        <v>84</v>
      </c>
      <c r="B2">
        <v>71</v>
      </c>
    </row>
    <row r="3" spans="1:2">
      <c r="A3">
        <v>78</v>
      </c>
      <c r="B3">
        <v>80</v>
      </c>
    </row>
    <row r="4" spans="1:2">
      <c r="A4">
        <v>86</v>
      </c>
      <c r="B4">
        <v>72</v>
      </c>
    </row>
    <row r="5" spans="1:2">
      <c r="A5">
        <v>78</v>
      </c>
      <c r="B5">
        <v>66</v>
      </c>
    </row>
    <row r="6" spans="1:2">
      <c r="A6">
        <v>66</v>
      </c>
      <c r="B6">
        <v>60</v>
      </c>
    </row>
    <row r="7" spans="1:2">
      <c r="A7">
        <v>84</v>
      </c>
      <c r="B7">
        <v>80</v>
      </c>
    </row>
    <row r="8" spans="1:2">
      <c r="A8">
        <v>92</v>
      </c>
      <c r="B8">
        <v>96</v>
      </c>
    </row>
    <row r="9" spans="1:2">
      <c r="A9">
        <v>66</v>
      </c>
      <c r="B9">
        <v>62</v>
      </c>
    </row>
    <row r="10" spans="1:2">
      <c r="A10">
        <v>73</v>
      </c>
      <c r="B10">
        <v>66</v>
      </c>
    </row>
    <row r="12" spans="1:2">
      <c r="A12" t="s">
        <v>11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"/>
  <sheetViews>
    <sheetView workbookViewId="0"/>
  </sheetViews>
  <sheetFormatPr defaultRowHeight="13"/>
  <sheetData>
    <row r="1" spans="1:2">
      <c r="A1" s="1" t="s">
        <v>20</v>
      </c>
      <c r="B1" s="1" t="s">
        <v>21</v>
      </c>
    </row>
    <row r="2" spans="1:2">
      <c r="A2">
        <v>3</v>
      </c>
      <c r="B2">
        <v>-1</v>
      </c>
    </row>
    <row r="3" spans="1:2">
      <c r="A3">
        <v>4</v>
      </c>
      <c r="B3">
        <v>2</v>
      </c>
    </row>
    <row r="4" spans="1:2">
      <c r="A4">
        <v>3</v>
      </c>
      <c r="B4">
        <v>-0.5</v>
      </c>
    </row>
    <row r="5" spans="1:2">
      <c r="A5">
        <v>1</v>
      </c>
      <c r="B5">
        <v>2</v>
      </c>
    </row>
    <row r="6" spans="1:2">
      <c r="A6">
        <v>2</v>
      </c>
      <c r="B6">
        <v>1.5</v>
      </c>
    </row>
    <row r="7" spans="1:2">
      <c r="A7">
        <v>1</v>
      </c>
      <c r="B7">
        <v>-1</v>
      </c>
    </row>
    <row r="8" spans="1:2">
      <c r="A8">
        <v>0</v>
      </c>
    </row>
    <row r="10" spans="1:2">
      <c r="A10" t="s">
        <v>27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"/>
  <sheetViews>
    <sheetView workbookViewId="0"/>
  </sheetViews>
  <sheetFormatPr defaultRowHeight="13"/>
  <sheetData>
    <row r="1" spans="1:4">
      <c r="A1" t="s">
        <v>13</v>
      </c>
      <c r="D1" t="s">
        <v>19</v>
      </c>
    </row>
    <row r="2" spans="1:4">
      <c r="D2" s="5" t="s">
        <v>18</v>
      </c>
    </row>
    <row r="3" spans="1:4">
      <c r="A3" s="1" t="s">
        <v>14</v>
      </c>
      <c r="B3" s="1" t="s">
        <v>15</v>
      </c>
      <c r="D3" s="5"/>
    </row>
    <row r="4" spans="1:4">
      <c r="A4" s="3">
        <v>40.5</v>
      </c>
      <c r="B4" s="3">
        <v>40.200000000000003</v>
      </c>
      <c r="D4" s="5"/>
    </row>
    <row r="5" spans="1:4">
      <c r="A5" s="3">
        <v>39.6</v>
      </c>
      <c r="B5" s="3">
        <v>40.5</v>
      </c>
    </row>
    <row r="6" spans="1:4">
      <c r="A6" s="3">
        <v>40.299999999999997</v>
      </c>
      <c r="B6" s="3">
        <v>37.4</v>
      </c>
    </row>
    <row r="7" spans="1:4">
      <c r="A7" s="3">
        <v>38.299999999999997</v>
      </c>
      <c r="B7" s="3">
        <v>37.1</v>
      </c>
    </row>
    <row r="8" spans="1:4">
      <c r="A8" s="3">
        <v>38.799999999999997</v>
      </c>
      <c r="B8" s="3">
        <v>40.4</v>
      </c>
    </row>
    <row r="9" spans="1:4">
      <c r="A9" s="3">
        <v>41.2</v>
      </c>
      <c r="B9" s="3">
        <v>38.200000000000003</v>
      </c>
    </row>
    <row r="10" spans="1:4">
      <c r="A10" s="3">
        <v>38.6</v>
      </c>
      <c r="B10" s="3">
        <v>38.299999999999997</v>
      </c>
    </row>
    <row r="11" spans="1:4">
      <c r="A11" s="3">
        <v>42.1</v>
      </c>
      <c r="B11" s="3">
        <v>37.1</v>
      </c>
    </row>
    <row r="12" spans="1:4">
      <c r="A12" s="3">
        <v>39.1</v>
      </c>
      <c r="B12" s="3">
        <v>38.200000000000003</v>
      </c>
    </row>
    <row r="13" spans="1:4">
      <c r="A13" s="3">
        <v>42.6</v>
      </c>
      <c r="B13" s="3">
        <v>39.200000000000003</v>
      </c>
    </row>
    <row r="14" spans="1:4">
      <c r="A14" s="3">
        <v>38.9</v>
      </c>
    </row>
    <row r="15" spans="1:4">
      <c r="A15" s="3">
        <v>40.200000000000003</v>
      </c>
    </row>
    <row r="16" spans="1:4">
      <c r="A16" s="3">
        <v>38.299999999999997</v>
      </c>
    </row>
    <row r="17" spans="1:1">
      <c r="A17" s="3">
        <v>40</v>
      </c>
    </row>
    <row r="18" spans="1:1">
      <c r="A18" s="3">
        <v>39.6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P.73 営業成績</vt:lpstr>
      <vt:lpstr>P.74 問1</vt:lpstr>
      <vt:lpstr>Ｐ.78 問3</vt:lpstr>
      <vt:lpstr>P.167 水ポンプ</vt:lpstr>
    </vt:vector>
  </TitlesOfParts>
  <Company> 長崎女子短期大学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森　弘行</cp:lastModifiedBy>
  <dcterms:created xsi:type="dcterms:W3CDTF">2004-01-15T01:41:51Z</dcterms:created>
  <dcterms:modified xsi:type="dcterms:W3CDTF">2022-07-06T01:11:41Z</dcterms:modified>
</cp:coreProperties>
</file>